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firstSheet="1" activeTab="1"/>
  </bookViews>
  <sheets>
    <sheet name="Acerno_Cache_XXXXX" sheetId="4" state="veryHidden" r:id="rId1"/>
    <sheet name="List1" sheetId="1" r:id="rId2"/>
    <sheet name="List2" sheetId="2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C29" i="1" l="1"/>
  <c r="C30" i="1"/>
  <c r="C31" i="1"/>
  <c r="C32" i="1"/>
  <c r="C33" i="1"/>
  <c r="C34" i="1"/>
  <c r="C35" i="1"/>
  <c r="C36" i="1"/>
  <c r="C37" i="1"/>
  <c r="C28" i="1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C23" i="1" l="1"/>
  <c r="F9" i="1"/>
  <c r="F10" i="1"/>
  <c r="F11" i="1"/>
  <c r="F12" i="1"/>
  <c r="F8" i="1"/>
  <c r="F13" i="1" l="1"/>
</calcChain>
</file>

<file path=xl/sharedStrings.xml><?xml version="1.0" encoding="utf-8"?>
<sst xmlns="http://schemas.openxmlformats.org/spreadsheetml/2006/main" count="105" uniqueCount="90">
  <si>
    <t>a</t>
  </si>
  <si>
    <t>b</t>
  </si>
  <si>
    <t>c</t>
  </si>
  <si>
    <t>d</t>
  </si>
  <si>
    <t>e</t>
  </si>
  <si>
    <t>prvi dio</t>
  </si>
  <si>
    <t>treći dio</t>
  </si>
  <si>
    <t>drugi dio</t>
  </si>
  <si>
    <t>formula</t>
  </si>
  <si>
    <t>PRIMJER 2</t>
  </si>
  <si>
    <t>PRIMJER 1</t>
  </si>
  <si>
    <t>Konto</t>
  </si>
  <si>
    <t>Naziv</t>
  </si>
  <si>
    <t>Duguje</t>
  </si>
  <si>
    <t>Potražuje</t>
  </si>
  <si>
    <t>0120</t>
  </si>
  <si>
    <t>ULAGANJA U RAÈUNALNI SOFTVER</t>
  </si>
  <si>
    <t>0190</t>
  </si>
  <si>
    <t>AKUMULIRANA AMORTIZACIJA NEMATERIJALNE</t>
  </si>
  <si>
    <t>0311</t>
  </si>
  <si>
    <t>RAÈUNALNA OPREMA</t>
  </si>
  <si>
    <t>0320</t>
  </si>
  <si>
    <t>OSOBNI AUTOMOBILI</t>
  </si>
  <si>
    <t>0322</t>
  </si>
  <si>
    <t>POGONSKI I SKLADIŠNI INVENTAR</t>
  </si>
  <si>
    <t>0391</t>
  </si>
  <si>
    <t>AKUMULIRANA AMORTIZACIJA OPREME</t>
  </si>
  <si>
    <t>0392</t>
  </si>
  <si>
    <t>AKUMULIRANA AMORTIZACIJA ALATA I</t>
  </si>
  <si>
    <t>ŽIRO-RAÈUN HYPO BANKA</t>
  </si>
  <si>
    <t>DEVIZNI RAÈUN HIPO</t>
  </si>
  <si>
    <t>GLAVNA BLAGAJNA</t>
  </si>
  <si>
    <t>POTRAŽIVANJA OD KUPACA</t>
  </si>
  <si>
    <t>POREZ PO ULAZNIM RAÈUNIMA</t>
  </si>
  <si>
    <t>DOBAVLJAÈI DOBARA I USLUGA</t>
  </si>
  <si>
    <t>OBAVEZE ZA NETO PLAÆE</t>
  </si>
  <si>
    <t>OBAVEZE ZA NAKNADU TROŠKOVA DJELATNICIMA</t>
  </si>
  <si>
    <t>OBAVEZE ZA PRIJEVOZ DJELATNIKA S POSLA NA</t>
  </si>
  <si>
    <t>OBAVEZE ZA PDV PO ISPORUKAMA</t>
  </si>
  <si>
    <t>OBAVEZA ZA RAZLIKU POREZA I PRETPOREZA ZA</t>
  </si>
  <si>
    <t>OBAVEZE ZA POREZ I PRIREZ NA DOHODAK IZ</t>
  </si>
  <si>
    <t>DOPRINOS ZA MIO IZ PLAÆE (I STUP)</t>
  </si>
  <si>
    <t>DOPRINOS ZA MIO IZ PLAÆE (II STUP)</t>
  </si>
  <si>
    <t>DOPRINOS ZA ZDRAVSTVENO OSIGURANJE NA</t>
  </si>
  <si>
    <t>POSEBAN DOPRINOS ZA ZDRAVSTVENO</t>
  </si>
  <si>
    <t>DOPRINOS ZA ZAPOŠLJAVANJE NA PLAÆE</t>
  </si>
  <si>
    <t>OBAVEZE ZA POREZ NA DOBITAK</t>
  </si>
  <si>
    <t>OBAVEZE ZA NAKNADU ZA ŠUME</t>
  </si>
  <si>
    <t>UREDSKI MATERIJAL</t>
  </si>
  <si>
    <t>TROŠKOVA DIZELA I BENZINA ZA OSOBNI</t>
  </si>
  <si>
    <t>30% TROŠKOVA DIZELA I BENZINA ZA OSOBNI</t>
  </si>
  <si>
    <t>70% TROŠAK BENZINA RENTA CAR</t>
  </si>
  <si>
    <t>POŠTANSKI TROŠKOVI</t>
  </si>
  <si>
    <t>USLUGE TEKUÆEG ODRŽAVANJA</t>
  </si>
  <si>
    <t>USLUGE ODRŽAVANJA OSOBNIH AUTOMOBILA</t>
  </si>
  <si>
    <t>USLUGE ODRŽAVANJA SOFTVERA I VEB STRANICA</t>
  </si>
  <si>
    <t>TROŠKOVI REGISTRACIJE OSOBNIH AUTOMOBILA</t>
  </si>
  <si>
    <t>Zakup prostora</t>
  </si>
  <si>
    <t>RENTA-S CAR PRIJEVOZ OSOBA</t>
  </si>
  <si>
    <t>KONZULTANTSKE I MARKETINŠKE USLUGE</t>
  </si>
  <si>
    <t>USLUGE REVIZIJE I PROCJENE VRIJEDNOSTI</t>
  </si>
  <si>
    <t>KNJIGOVODSTVENE USLUGE</t>
  </si>
  <si>
    <t>70% REPREZENTACIJE + 70% PDVa</t>
  </si>
  <si>
    <t>30% REPREZENTACIJE</t>
  </si>
  <si>
    <t>TROŠKOVI NETO PLAÆE</t>
  </si>
  <si>
    <t>TROŠKOVI POREZA, PRIREZA I DOPRINOSA IZ</t>
  </si>
  <si>
    <t>TROŠKOVI DOPRINOSA NA PLAÆE</t>
  </si>
  <si>
    <t>OSTALI TROŠKOVI NA SL. PUTU (</t>
  </si>
  <si>
    <t>TROŠKOVI PRIJEVOZA S POSLA I NA POSAO</t>
  </si>
  <si>
    <t>PREMIJE OSIGURANJA PROMETNIH SREDSTAVA</t>
  </si>
  <si>
    <t>PREMIJE OSIGURANJA ODGOVORNOST AGENCIJE</t>
  </si>
  <si>
    <t>TROŠKOVI PLATNOG PROMETA</t>
  </si>
  <si>
    <t>ÈLANARINA HGK</t>
  </si>
  <si>
    <t>NAKNADA ZA RTV</t>
  </si>
  <si>
    <t>POREZ NA TVRTKU ODNOSNO NAZIV</t>
  </si>
  <si>
    <t>ZATEZNE KAMATE</t>
  </si>
  <si>
    <t>PRIHOD OD PRODAJE KONZULTANTSKIH I DR.</t>
  </si>
  <si>
    <t>PRIHODI OD REDOVNIH KAMATA</t>
  </si>
  <si>
    <t>POREZ NA DOBITAK ILI GUBITAK</t>
  </si>
  <si>
    <t>UPISANI TEMELJNI KAPITAL ÈLANOVA</t>
  </si>
  <si>
    <t>ZADRŽANI DOBITAK ÈLANOVA DRUŠTVA</t>
  </si>
  <si>
    <t>DOBITAK FINANCIJSKE GODINE</t>
  </si>
  <si>
    <t>IZDANE ZADUŽNICE UGO GRUPA</t>
  </si>
  <si>
    <t>OBAVEZE ZA IZDANE ZADUŽNICE UGO GRUPA</t>
  </si>
  <si>
    <t>početni saldo</t>
  </si>
  <si>
    <t>završni saldo</t>
  </si>
  <si>
    <t>U sheetu "List2" nalazi se bruto bilanca. U stupac "A" je uz pomoć formule "LEFT" izvučena prva znamenka iz stupca konto. Koristimo sumif formulu kako bismo zbrojili sva završna salda po razredima. Formula također u plavim čellijama.</t>
  </si>
  <si>
    <t>Imamo tablicu koja se sastoji od podatka koji je mjerljiv i ima sa sobom popratni broj ili vrjednost to bi značilo da se u žutom bojom označenoj čeliji može pojavljivati npr. Dan u tjednu a u crvenom bojom označenoj čeliji broj poslanih mailova u tom danu ili  broj konta i vrijednost na kontu pa je onda moguće izračunati ukupne  vrijednosti po skupinama. Formula funkcionira na način da u prvom dijelu označimo cijeli niz čelija s nazivima koji čije vrijednosti želimo sumirati, zatim u drugom djelu označimo čeliju koja ima željeni naziv, a u trećem djelu označimo niz koji ima brojčanu vrijednost. Formula je izvedena u plavim čelijama.</t>
  </si>
  <si>
    <t>razred</t>
  </si>
  <si>
    <t>suma po razredu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</si>
</sst>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1" xfId="0" applyBorder="1"/>
    <xf numFmtId="0" fontId="0" fillId="3" borderId="0" xfId="0" applyFill="1"/>
    <xf numFmtId="0" fontId="0" fillId="3" borderId="1" xfId="0" applyFill="1" applyBorder="1"/>
    <xf numFmtId="0" fontId="0" fillId="4" borderId="0" xfId="0" applyFill="1"/>
    <xf numFmtId="0" fontId="0" fillId="5" borderId="0" xfId="0" applyFill="1"/>
    <xf numFmtId="0" fontId="0" fillId="0" borderId="0" xfId="0" applyAlignment="1">
      <alignment shrinkToFit="1"/>
    </xf>
    <xf numFmtId="0" fontId="0" fillId="0" borderId="0" xfId="0" applyAlignment="1">
      <alignment horizontal="left" vertical="top" wrapText="1"/>
    </xf>
    <xf numFmtId="0" fontId="0" fillId="6" borderId="0" xfId="0" applyFill="1"/>
    <xf numFmtId="4" fontId="0" fillId="0" borderId="0" xfId="0" applyNumberFormat="1"/>
    <xf numFmtId="4" fontId="0" fillId="3" borderId="0" xfId="0" applyNumberForma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8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19" workbookViewId="0">
      <selection activeCell="E32" sqref="E32"/>
    </sheetView>
  </sheetViews>
  <sheetFormatPr defaultRowHeight="15" x14ac:dyDescent="0.25"/>
  <cols>
    <col min="1" max="1" width="10.28515625" customWidth="1"/>
    <col min="3" max="3" width="10.85546875" bestFit="1" customWidth="1"/>
  </cols>
  <sheetData>
    <row r="1" spans="1:10" x14ac:dyDescent="0.25">
      <c r="A1" s="10" t="s">
        <v>10</v>
      </c>
    </row>
    <row r="2" spans="1:10" ht="118.5" customHeight="1" x14ac:dyDescent="0.25">
      <c r="A2" s="9" t="s">
        <v>87</v>
      </c>
      <c r="B2" s="9"/>
      <c r="C2" s="9"/>
      <c r="D2" s="9"/>
      <c r="E2" s="9"/>
      <c r="F2" s="9"/>
      <c r="G2" s="9"/>
      <c r="H2" s="9"/>
      <c r="I2" s="9"/>
      <c r="J2" s="9"/>
    </row>
    <row r="6" spans="1:10" x14ac:dyDescent="0.25">
      <c r="B6" s="1" t="s">
        <v>5</v>
      </c>
      <c r="C6" s="1" t="s">
        <v>6</v>
      </c>
      <c r="E6" s="1" t="s">
        <v>7</v>
      </c>
      <c r="F6" s="2" t="s">
        <v>8</v>
      </c>
    </row>
    <row r="7" spans="1:10" x14ac:dyDescent="0.25">
      <c r="B7" s="6"/>
      <c r="C7" s="7"/>
      <c r="D7" s="2"/>
      <c r="E7" s="2"/>
      <c r="F7" s="2"/>
    </row>
    <row r="8" spans="1:10" x14ac:dyDescent="0.25">
      <c r="B8" t="s">
        <v>0</v>
      </c>
      <c r="C8">
        <v>5</v>
      </c>
      <c r="E8" t="s">
        <v>0</v>
      </c>
      <c r="F8" s="4">
        <f>SUMIF(B:B,E8,C:C)</f>
        <v>9</v>
      </c>
    </row>
    <row r="9" spans="1:10" x14ac:dyDescent="0.25">
      <c r="B9" t="s">
        <v>1</v>
      </c>
      <c r="C9">
        <v>6</v>
      </c>
      <c r="E9" t="s">
        <v>1</v>
      </c>
      <c r="F9" s="4">
        <f>SUMIF(B:B,E9,C:C)</f>
        <v>13</v>
      </c>
    </row>
    <row r="10" spans="1:10" x14ac:dyDescent="0.25">
      <c r="B10" t="s">
        <v>2</v>
      </c>
      <c r="C10">
        <v>8</v>
      </c>
      <c r="E10" t="s">
        <v>2</v>
      </c>
      <c r="F10" s="4">
        <f>SUMIF(B:B,E10,C:C)</f>
        <v>21</v>
      </c>
    </row>
    <row r="11" spans="1:10" x14ac:dyDescent="0.25">
      <c r="B11" t="s">
        <v>3</v>
      </c>
      <c r="C11">
        <v>4</v>
      </c>
      <c r="E11" t="s">
        <v>3</v>
      </c>
      <c r="F11" s="4">
        <f>SUMIF(B:B,E11,C:C)</f>
        <v>16</v>
      </c>
    </row>
    <row r="12" spans="1:10" ht="15.75" thickBot="1" x14ac:dyDescent="0.3">
      <c r="B12" t="s">
        <v>4</v>
      </c>
      <c r="C12">
        <v>3</v>
      </c>
      <c r="E12" s="3" t="s">
        <v>4</v>
      </c>
      <c r="F12" s="5">
        <f>SUMIF(B:B,E12,C:C)</f>
        <v>10</v>
      </c>
    </row>
    <row r="13" spans="1:10" ht="15.75" thickTop="1" x14ac:dyDescent="0.25">
      <c r="B13" t="s">
        <v>0</v>
      </c>
      <c r="C13">
        <v>3</v>
      </c>
      <c r="F13">
        <f>SUM(F8:F12)</f>
        <v>69</v>
      </c>
    </row>
    <row r="14" spans="1:10" x14ac:dyDescent="0.25">
      <c r="B14" t="s">
        <v>3</v>
      </c>
      <c r="C14">
        <v>9</v>
      </c>
    </row>
    <row r="15" spans="1:10" x14ac:dyDescent="0.25">
      <c r="B15" t="s">
        <v>1</v>
      </c>
      <c r="C15">
        <v>2</v>
      </c>
    </row>
    <row r="16" spans="1:10" x14ac:dyDescent="0.25">
      <c r="B16" t="s">
        <v>2</v>
      </c>
      <c r="C16">
        <v>8</v>
      </c>
    </row>
    <row r="17" spans="1:10" x14ac:dyDescent="0.25">
      <c r="B17" t="s">
        <v>4</v>
      </c>
      <c r="C17">
        <v>7</v>
      </c>
    </row>
    <row r="18" spans="1:10" x14ac:dyDescent="0.25">
      <c r="B18" t="s">
        <v>3</v>
      </c>
      <c r="C18">
        <v>3</v>
      </c>
    </row>
    <row r="19" spans="1:10" x14ac:dyDescent="0.25">
      <c r="B19" t="s">
        <v>2</v>
      </c>
      <c r="C19">
        <v>5</v>
      </c>
    </row>
    <row r="20" spans="1:10" x14ac:dyDescent="0.25">
      <c r="B20" t="s">
        <v>1</v>
      </c>
      <c r="C20">
        <v>4</v>
      </c>
    </row>
    <row r="21" spans="1:10" x14ac:dyDescent="0.25">
      <c r="B21" t="s">
        <v>0</v>
      </c>
      <c r="C21">
        <v>1</v>
      </c>
    </row>
    <row r="22" spans="1:10" ht="15.75" thickBot="1" x14ac:dyDescent="0.3">
      <c r="B22" s="3" t="s">
        <v>1</v>
      </c>
      <c r="C22" s="3">
        <v>1</v>
      </c>
    </row>
    <row r="23" spans="1:10" ht="15.75" thickTop="1" x14ac:dyDescent="0.25">
      <c r="C23">
        <f>SUM(C8:C22)</f>
        <v>69</v>
      </c>
    </row>
    <row r="25" spans="1:10" x14ac:dyDescent="0.25">
      <c r="A25" s="10" t="s">
        <v>9</v>
      </c>
    </row>
    <row r="26" spans="1:10" ht="50.25" customHeight="1" x14ac:dyDescent="0.25">
      <c r="A26" s="9" t="s">
        <v>86</v>
      </c>
      <c r="B26" s="9"/>
      <c r="C26" s="9"/>
      <c r="D26" s="9"/>
      <c r="E26" s="9"/>
      <c r="F26" s="9"/>
      <c r="G26" s="9"/>
      <c r="H26" s="9"/>
      <c r="I26" s="9"/>
      <c r="J26" s="9"/>
    </row>
    <row r="27" spans="1:10" x14ac:dyDescent="0.25">
      <c r="B27" t="s">
        <v>88</v>
      </c>
      <c r="C27" t="s">
        <v>89</v>
      </c>
    </row>
    <row r="28" spans="1:10" x14ac:dyDescent="0.25">
      <c r="B28">
        <v>0</v>
      </c>
      <c r="C28" s="12">
        <f>SUMIF(List2!A:A,List1!B28,List2!G:G)</f>
        <v>51424.46</v>
      </c>
    </row>
    <row r="29" spans="1:10" x14ac:dyDescent="0.25">
      <c r="B29">
        <v>1</v>
      </c>
      <c r="C29" s="12">
        <f>SUMIF(List2!A:A,List1!B29,List2!G:G)</f>
        <v>319398.18999999994</v>
      </c>
    </row>
    <row r="30" spans="1:10" x14ac:dyDescent="0.25">
      <c r="B30">
        <v>2</v>
      </c>
      <c r="C30" s="12">
        <f>SUMIF(List2!A:A,List1!B30,List2!G:G)</f>
        <v>-81890.199999999983</v>
      </c>
    </row>
    <row r="31" spans="1:10" x14ac:dyDescent="0.25">
      <c r="B31">
        <v>3</v>
      </c>
      <c r="C31" s="12">
        <f>SUMIF(List2!A:A,List1!B31,List2!G:G)</f>
        <v>0</v>
      </c>
    </row>
    <row r="32" spans="1:10" x14ac:dyDescent="0.25">
      <c r="B32">
        <v>4</v>
      </c>
      <c r="C32" s="12">
        <f>SUMIF(List2!A:A,List1!B32,List2!G:G)</f>
        <v>575729.96000000008</v>
      </c>
    </row>
    <row r="33" spans="2:3" x14ac:dyDescent="0.25">
      <c r="B33">
        <v>5</v>
      </c>
      <c r="C33" s="12">
        <f>SUMIF(List2!A:A,List1!B33,List2!G:G)</f>
        <v>0</v>
      </c>
    </row>
    <row r="34" spans="2:3" x14ac:dyDescent="0.25">
      <c r="B34">
        <v>6</v>
      </c>
      <c r="C34" s="12">
        <f>SUMIF(List2!A:A,List1!B34,List2!G:G)</f>
        <v>0</v>
      </c>
    </row>
    <row r="35" spans="2:3" x14ac:dyDescent="0.25">
      <c r="B35">
        <v>7</v>
      </c>
      <c r="C35" s="12">
        <f>SUMIF(List2!A:A,List1!B35,List2!G:G)</f>
        <v>-590383.74</v>
      </c>
    </row>
    <row r="36" spans="2:3" x14ac:dyDescent="0.25">
      <c r="B36">
        <v>8</v>
      </c>
      <c r="C36" s="12">
        <f>SUMIF(List2!A:A,List1!B36,List2!G:G)</f>
        <v>1915.75</v>
      </c>
    </row>
    <row r="37" spans="2:3" x14ac:dyDescent="0.25">
      <c r="B37">
        <v>9</v>
      </c>
      <c r="C37" s="12">
        <f>SUMIF(List2!A:A,List1!B37,List2!G:G)</f>
        <v>-276194.41999999993</v>
      </c>
    </row>
  </sheetData>
  <mergeCells count="2">
    <mergeCell ref="A2:J2"/>
    <mergeCell ref="A26:J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C6" sqref="C6"/>
    </sheetView>
  </sheetViews>
  <sheetFormatPr defaultRowHeight="15" x14ac:dyDescent="0.25"/>
  <cols>
    <col min="2" max="2" width="6.140625" customWidth="1"/>
    <col min="3" max="3" width="46" bestFit="1" customWidth="1"/>
    <col min="4" max="4" width="12.85546875" style="11" bestFit="1" customWidth="1"/>
    <col min="5" max="6" width="10" style="11" bestFit="1" customWidth="1"/>
    <col min="7" max="7" width="12.28515625" style="11" bestFit="1" customWidth="1"/>
  </cols>
  <sheetData>
    <row r="1" spans="1:7" x14ac:dyDescent="0.25">
      <c r="B1" t="s">
        <v>11</v>
      </c>
      <c r="C1" t="s">
        <v>12</v>
      </c>
      <c r="D1" s="11" t="s">
        <v>84</v>
      </c>
      <c r="E1" s="11" t="s">
        <v>13</v>
      </c>
      <c r="F1" s="11" t="s">
        <v>14</v>
      </c>
      <c r="G1" s="11" t="s">
        <v>85</v>
      </c>
    </row>
    <row r="2" spans="1:7" x14ac:dyDescent="0.25">
      <c r="A2" t="str">
        <f>LEFT(B2,1)</f>
        <v>0</v>
      </c>
      <c r="B2" t="s">
        <v>15</v>
      </c>
      <c r="C2" t="s">
        <v>16</v>
      </c>
      <c r="D2" s="11">
        <v>12000</v>
      </c>
      <c r="G2" s="11">
        <v>12000</v>
      </c>
    </row>
    <row r="3" spans="1:7" x14ac:dyDescent="0.25">
      <c r="A3" t="str">
        <f t="shared" ref="A3:A63" si="0">LEFT(B3,1)</f>
        <v>0</v>
      </c>
      <c r="B3" t="s">
        <v>17</v>
      </c>
      <c r="C3" t="s">
        <v>18</v>
      </c>
      <c r="D3" s="11">
        <v>-12000</v>
      </c>
      <c r="G3" s="11">
        <v>-12000</v>
      </c>
    </row>
    <row r="4" spans="1:7" x14ac:dyDescent="0.25">
      <c r="A4" t="str">
        <f t="shared" si="0"/>
        <v>0</v>
      </c>
      <c r="B4" t="s">
        <v>19</v>
      </c>
      <c r="C4" t="s">
        <v>20</v>
      </c>
      <c r="D4" s="11">
        <v>58202.51</v>
      </c>
      <c r="G4" s="11">
        <v>58202.51</v>
      </c>
    </row>
    <row r="5" spans="1:7" x14ac:dyDescent="0.25">
      <c r="A5" t="str">
        <f t="shared" si="0"/>
        <v>0</v>
      </c>
      <c r="B5" t="s">
        <v>21</v>
      </c>
      <c r="C5" t="s">
        <v>22</v>
      </c>
      <c r="D5" s="11">
        <v>62196.25</v>
      </c>
      <c r="G5" s="11">
        <v>62196.25</v>
      </c>
    </row>
    <row r="6" spans="1:7" x14ac:dyDescent="0.25">
      <c r="A6" t="str">
        <f t="shared" si="0"/>
        <v>0</v>
      </c>
      <c r="B6" t="s">
        <v>23</v>
      </c>
      <c r="C6" t="s">
        <v>24</v>
      </c>
      <c r="D6" s="11">
        <v>3175.2</v>
      </c>
      <c r="G6" s="11">
        <v>3175.2</v>
      </c>
    </row>
    <row r="7" spans="1:7" x14ac:dyDescent="0.25">
      <c r="A7" t="str">
        <f t="shared" si="0"/>
        <v>0</v>
      </c>
      <c r="B7" t="s">
        <v>25</v>
      </c>
      <c r="C7" t="s">
        <v>26</v>
      </c>
      <c r="D7" s="11">
        <v>-53603.4</v>
      </c>
      <c r="G7" s="11">
        <v>-53603.4</v>
      </c>
    </row>
    <row r="8" spans="1:7" x14ac:dyDescent="0.25">
      <c r="A8" t="str">
        <f t="shared" si="0"/>
        <v>0</v>
      </c>
      <c r="B8" t="s">
        <v>27</v>
      </c>
      <c r="C8" t="s">
        <v>28</v>
      </c>
      <c r="D8" s="11">
        <v>-18546.099999999999</v>
      </c>
      <c r="G8" s="11">
        <v>-18546.099999999999</v>
      </c>
    </row>
    <row r="9" spans="1:7" x14ac:dyDescent="0.25">
      <c r="A9" t="str">
        <f t="shared" si="0"/>
        <v>1</v>
      </c>
      <c r="B9">
        <v>1000</v>
      </c>
      <c r="C9" t="s">
        <v>29</v>
      </c>
      <c r="D9" s="11">
        <v>15985.31</v>
      </c>
      <c r="E9" s="11">
        <v>765558.57</v>
      </c>
      <c r="F9" s="11">
        <v>774852.75</v>
      </c>
      <c r="G9" s="11">
        <v>6691.1300000000047</v>
      </c>
    </row>
    <row r="10" spans="1:7" x14ac:dyDescent="0.25">
      <c r="A10" t="str">
        <f t="shared" si="0"/>
        <v>1</v>
      </c>
      <c r="B10">
        <v>1003</v>
      </c>
      <c r="C10" t="s">
        <v>30</v>
      </c>
      <c r="D10" s="11">
        <v>2017.13</v>
      </c>
      <c r="G10" s="11">
        <v>2017.13</v>
      </c>
    </row>
    <row r="11" spans="1:7" x14ac:dyDescent="0.25">
      <c r="A11" t="str">
        <f t="shared" si="0"/>
        <v>1</v>
      </c>
      <c r="B11">
        <v>1020</v>
      </c>
      <c r="C11" t="s">
        <v>31</v>
      </c>
      <c r="D11" s="11">
        <v>79.62</v>
      </c>
      <c r="G11" s="11">
        <v>79.62</v>
      </c>
    </row>
    <row r="12" spans="1:7" x14ac:dyDescent="0.25">
      <c r="A12" t="str">
        <f t="shared" si="0"/>
        <v>1</v>
      </c>
      <c r="B12">
        <v>1200</v>
      </c>
      <c r="C12" t="s">
        <v>32</v>
      </c>
      <c r="D12" s="11">
        <v>343207.66</v>
      </c>
      <c r="E12" s="11">
        <v>737959</v>
      </c>
      <c r="F12" s="11">
        <v>770556.35</v>
      </c>
      <c r="G12" s="11">
        <v>310610.30999999994</v>
      </c>
    </row>
    <row r="13" spans="1:7" x14ac:dyDescent="0.25">
      <c r="A13" t="str">
        <f t="shared" si="0"/>
        <v>1</v>
      </c>
      <c r="B13">
        <v>1400</v>
      </c>
      <c r="C13" t="s">
        <v>33</v>
      </c>
      <c r="D13" s="11">
        <v>0</v>
      </c>
      <c r="E13" s="11">
        <v>17275.37</v>
      </c>
      <c r="F13" s="11">
        <v>17275.37</v>
      </c>
      <c r="G13" s="11">
        <v>0</v>
      </c>
    </row>
    <row r="14" spans="1:7" x14ac:dyDescent="0.25">
      <c r="A14" t="str">
        <f t="shared" si="0"/>
        <v>2</v>
      </c>
      <c r="B14">
        <v>2200</v>
      </c>
      <c r="C14" t="s">
        <v>34</v>
      </c>
      <c r="D14" s="11">
        <v>-21351.86</v>
      </c>
      <c r="E14" s="11">
        <v>81789.69</v>
      </c>
      <c r="F14" s="11">
        <v>112480.16</v>
      </c>
      <c r="G14" s="11">
        <v>-52042.33</v>
      </c>
    </row>
    <row r="15" spans="1:7" x14ac:dyDescent="0.25">
      <c r="A15" t="str">
        <f t="shared" si="0"/>
        <v>2</v>
      </c>
      <c r="B15">
        <v>2300</v>
      </c>
      <c r="C15" t="s">
        <v>35</v>
      </c>
      <c r="D15" s="11">
        <v>-23666.65</v>
      </c>
      <c r="E15" s="11">
        <v>273593.89</v>
      </c>
      <c r="F15" s="11">
        <v>249927.23</v>
      </c>
      <c r="G15" s="11">
        <v>1.0000000009313226E-2</v>
      </c>
    </row>
    <row r="16" spans="1:7" x14ac:dyDescent="0.25">
      <c r="A16" t="str">
        <f t="shared" si="0"/>
        <v>2</v>
      </c>
      <c r="B16">
        <v>2302</v>
      </c>
      <c r="C16" t="s">
        <v>36</v>
      </c>
      <c r="D16" s="11">
        <v>-2298.33</v>
      </c>
      <c r="E16" s="11">
        <v>20559.54</v>
      </c>
      <c r="F16" s="11">
        <v>22697.59</v>
      </c>
      <c r="G16" s="11">
        <v>-4436.380000000001</v>
      </c>
    </row>
    <row r="17" spans="1:7" x14ac:dyDescent="0.25">
      <c r="A17" t="str">
        <f t="shared" si="0"/>
        <v>2</v>
      </c>
      <c r="B17">
        <v>2309</v>
      </c>
      <c r="C17" t="s">
        <v>37</v>
      </c>
      <c r="D17" s="11">
        <v>-360</v>
      </c>
      <c r="E17" s="11">
        <v>3960</v>
      </c>
      <c r="F17" s="11">
        <v>3600</v>
      </c>
      <c r="G17" s="11">
        <v>0</v>
      </c>
    </row>
    <row r="18" spans="1:7" x14ac:dyDescent="0.25">
      <c r="A18" t="str">
        <f t="shared" si="0"/>
        <v>2</v>
      </c>
      <c r="B18">
        <v>2400</v>
      </c>
      <c r="C18" t="s">
        <v>38</v>
      </c>
      <c r="D18" s="11">
        <v>0</v>
      </c>
      <c r="E18" s="11">
        <v>147591.79999999999</v>
      </c>
      <c r="F18" s="11">
        <v>147591.79999999999</v>
      </c>
      <c r="G18" s="11">
        <v>0</v>
      </c>
    </row>
    <row r="19" spans="1:7" x14ac:dyDescent="0.25">
      <c r="A19" t="str">
        <f t="shared" si="0"/>
        <v>2</v>
      </c>
      <c r="B19">
        <v>2407</v>
      </c>
      <c r="C19" t="s">
        <v>39</v>
      </c>
      <c r="D19" s="11">
        <v>-64337.599999999999</v>
      </c>
      <c r="E19" s="11">
        <v>170176.29</v>
      </c>
      <c r="F19" s="11">
        <v>130316.43</v>
      </c>
      <c r="G19" s="11">
        <v>-24477.739999999991</v>
      </c>
    </row>
    <row r="20" spans="1:7" x14ac:dyDescent="0.25">
      <c r="A20" t="str">
        <f t="shared" si="0"/>
        <v>2</v>
      </c>
      <c r="B20">
        <v>2410</v>
      </c>
      <c r="C20" t="s">
        <v>40</v>
      </c>
      <c r="D20" s="11">
        <v>-7082.35</v>
      </c>
      <c r="E20" s="11">
        <v>77905.929999999993</v>
      </c>
      <c r="F20" s="11">
        <v>70823.58</v>
      </c>
      <c r="G20" s="11">
        <v>0</v>
      </c>
    </row>
    <row r="21" spans="1:7" x14ac:dyDescent="0.25">
      <c r="A21" t="str">
        <f t="shared" si="0"/>
        <v>2</v>
      </c>
      <c r="B21">
        <v>2420</v>
      </c>
      <c r="C21" t="s">
        <v>41</v>
      </c>
      <c r="D21" s="11">
        <v>-5765.44</v>
      </c>
      <c r="E21" s="11">
        <v>63419.79</v>
      </c>
      <c r="F21" s="11">
        <v>57654.35</v>
      </c>
      <c r="G21" s="11">
        <v>0</v>
      </c>
    </row>
    <row r="22" spans="1:7" x14ac:dyDescent="0.25">
      <c r="A22" t="str">
        <f t="shared" si="0"/>
        <v>2</v>
      </c>
      <c r="B22">
        <v>2421</v>
      </c>
      <c r="C22" t="s">
        <v>42</v>
      </c>
      <c r="D22" s="11">
        <v>-1921.81</v>
      </c>
      <c r="E22" s="11">
        <v>21139.91</v>
      </c>
      <c r="F22" s="11">
        <v>19218.099999999999</v>
      </c>
      <c r="G22" s="11">
        <v>0</v>
      </c>
    </row>
    <row r="23" spans="1:7" x14ac:dyDescent="0.25">
      <c r="A23" t="str">
        <f t="shared" si="0"/>
        <v>2</v>
      </c>
      <c r="B23">
        <v>2423</v>
      </c>
      <c r="C23" t="s">
        <v>43</v>
      </c>
      <c r="D23" s="11">
        <v>-5765.42</v>
      </c>
      <c r="E23" s="11">
        <v>63419.73</v>
      </c>
      <c r="F23" s="11">
        <v>57654.31</v>
      </c>
      <c r="G23" s="11">
        <v>0</v>
      </c>
    </row>
    <row r="24" spans="1:7" x14ac:dyDescent="0.25">
      <c r="A24" t="str">
        <f t="shared" si="0"/>
        <v>2</v>
      </c>
      <c r="B24">
        <v>2424</v>
      </c>
      <c r="C24" t="s">
        <v>44</v>
      </c>
      <c r="D24" s="11">
        <v>-384.36</v>
      </c>
      <c r="E24" s="11">
        <v>2306.16</v>
      </c>
      <c r="F24" s="11">
        <v>1921.8</v>
      </c>
      <c r="G24" s="11">
        <v>0</v>
      </c>
    </row>
    <row r="25" spans="1:7" x14ac:dyDescent="0.25">
      <c r="A25" t="str">
        <f t="shared" si="0"/>
        <v>2</v>
      </c>
      <c r="B25">
        <v>2426</v>
      </c>
      <c r="C25" t="s">
        <v>45</v>
      </c>
      <c r="D25" s="11">
        <v>-653.41999999999996</v>
      </c>
      <c r="E25" s="11">
        <v>7187.62</v>
      </c>
      <c r="F25" s="11">
        <v>6534.2</v>
      </c>
      <c r="G25" s="11">
        <v>0</v>
      </c>
    </row>
    <row r="26" spans="1:7" x14ac:dyDescent="0.25">
      <c r="A26" t="str">
        <f t="shared" si="0"/>
        <v>2</v>
      </c>
      <c r="B26">
        <v>2430</v>
      </c>
      <c r="C26" t="s">
        <v>46</v>
      </c>
      <c r="D26" s="11">
        <v>-1998.76</v>
      </c>
      <c r="E26" s="11">
        <v>3914.51</v>
      </c>
      <c r="F26" s="11">
        <v>1915.75</v>
      </c>
      <c r="G26" s="11">
        <v>0</v>
      </c>
    </row>
    <row r="27" spans="1:7" x14ac:dyDescent="0.25">
      <c r="A27" t="str">
        <f t="shared" si="0"/>
        <v>2</v>
      </c>
      <c r="B27">
        <v>2490</v>
      </c>
      <c r="C27" t="s">
        <v>47</v>
      </c>
      <c r="D27" s="11">
        <v>-933.76</v>
      </c>
      <c r="G27" s="11">
        <v>-933.76</v>
      </c>
    </row>
    <row r="28" spans="1:7" x14ac:dyDescent="0.25">
      <c r="A28" t="str">
        <f t="shared" si="0"/>
        <v>4</v>
      </c>
      <c r="B28">
        <v>4010</v>
      </c>
      <c r="C28" t="s">
        <v>48</v>
      </c>
      <c r="D28" s="11">
        <v>0</v>
      </c>
      <c r="E28" s="11">
        <v>46.55</v>
      </c>
      <c r="G28" s="11">
        <v>46.55</v>
      </c>
    </row>
    <row r="29" spans="1:7" x14ac:dyDescent="0.25">
      <c r="A29" t="str">
        <f t="shared" si="0"/>
        <v>4</v>
      </c>
      <c r="B29">
        <v>4075</v>
      </c>
      <c r="C29" t="s">
        <v>49</v>
      </c>
      <c r="D29" s="11">
        <v>0</v>
      </c>
      <c r="E29" s="11">
        <v>8361.32</v>
      </c>
      <c r="G29" s="11">
        <v>8361.32</v>
      </c>
    </row>
    <row r="30" spans="1:7" x14ac:dyDescent="0.25">
      <c r="A30" t="str">
        <f t="shared" si="0"/>
        <v>4</v>
      </c>
      <c r="B30">
        <v>4076</v>
      </c>
      <c r="C30" t="s">
        <v>50</v>
      </c>
      <c r="D30" s="11">
        <v>0</v>
      </c>
      <c r="E30" s="11">
        <v>1580.92</v>
      </c>
      <c r="G30" s="11">
        <v>1580.92</v>
      </c>
    </row>
    <row r="31" spans="1:7" x14ac:dyDescent="0.25">
      <c r="A31" t="str">
        <f t="shared" si="0"/>
        <v>4</v>
      </c>
      <c r="B31">
        <v>4077</v>
      </c>
      <c r="C31" t="s">
        <v>51</v>
      </c>
      <c r="D31" s="11">
        <v>0</v>
      </c>
      <c r="E31" s="11">
        <v>5203.54</v>
      </c>
      <c r="G31" s="11">
        <v>5203.54</v>
      </c>
    </row>
    <row r="32" spans="1:7" x14ac:dyDescent="0.25">
      <c r="A32" t="str">
        <f t="shared" si="0"/>
        <v>4</v>
      </c>
      <c r="B32">
        <v>4101</v>
      </c>
      <c r="C32" t="s">
        <v>52</v>
      </c>
      <c r="D32" s="11">
        <v>0</v>
      </c>
      <c r="E32" s="11">
        <v>116</v>
      </c>
      <c r="G32" s="11">
        <v>116</v>
      </c>
    </row>
    <row r="33" spans="1:7" x14ac:dyDescent="0.25">
      <c r="A33" t="str">
        <f t="shared" si="0"/>
        <v>4</v>
      </c>
      <c r="B33">
        <v>4120</v>
      </c>
      <c r="C33" t="s">
        <v>53</v>
      </c>
      <c r="D33" s="11">
        <v>0</v>
      </c>
      <c r="E33" s="11">
        <v>285</v>
      </c>
      <c r="G33" s="11">
        <v>285</v>
      </c>
    </row>
    <row r="34" spans="1:7" x14ac:dyDescent="0.25">
      <c r="A34" t="str">
        <f t="shared" si="0"/>
        <v>4</v>
      </c>
      <c r="B34">
        <v>4121</v>
      </c>
      <c r="C34" t="s">
        <v>54</v>
      </c>
      <c r="D34" s="11">
        <v>0</v>
      </c>
      <c r="E34" s="11">
        <v>12899.37</v>
      </c>
      <c r="G34" s="11">
        <v>12899.37</v>
      </c>
    </row>
    <row r="35" spans="1:7" x14ac:dyDescent="0.25">
      <c r="A35" t="str">
        <f t="shared" si="0"/>
        <v>4</v>
      </c>
      <c r="B35">
        <v>4123</v>
      </c>
      <c r="C35" t="s">
        <v>55</v>
      </c>
      <c r="D35" s="11">
        <v>0</v>
      </c>
      <c r="E35" s="11">
        <v>25500</v>
      </c>
      <c r="G35" s="11">
        <v>25500</v>
      </c>
    </row>
    <row r="36" spans="1:7" x14ac:dyDescent="0.25">
      <c r="A36" t="str">
        <f t="shared" si="0"/>
        <v>4</v>
      </c>
      <c r="B36">
        <v>4130</v>
      </c>
      <c r="C36" t="s">
        <v>56</v>
      </c>
      <c r="D36" s="11">
        <v>0</v>
      </c>
      <c r="E36" s="11">
        <v>975.19</v>
      </c>
      <c r="G36" s="11">
        <v>975.19</v>
      </c>
    </row>
    <row r="37" spans="1:7" x14ac:dyDescent="0.25">
      <c r="A37" t="str">
        <f t="shared" si="0"/>
        <v>4</v>
      </c>
      <c r="B37">
        <v>4140</v>
      </c>
      <c r="C37" t="s">
        <v>57</v>
      </c>
      <c r="D37" s="11">
        <v>0</v>
      </c>
      <c r="E37" s="11">
        <v>12000</v>
      </c>
      <c r="G37" s="11">
        <v>12000</v>
      </c>
    </row>
    <row r="38" spans="1:7" x14ac:dyDescent="0.25">
      <c r="A38" t="str">
        <f t="shared" si="0"/>
        <v>4</v>
      </c>
      <c r="B38">
        <v>4145</v>
      </c>
      <c r="C38" t="s">
        <v>58</v>
      </c>
      <c r="D38" s="11">
        <v>0</v>
      </c>
      <c r="E38" s="11">
        <v>9752</v>
      </c>
      <c r="G38" s="11">
        <v>9752</v>
      </c>
    </row>
    <row r="39" spans="1:7" x14ac:dyDescent="0.25">
      <c r="A39" t="str">
        <f t="shared" si="0"/>
        <v>4</v>
      </c>
      <c r="B39">
        <v>4163</v>
      </c>
      <c r="C39" t="s">
        <v>59</v>
      </c>
      <c r="D39" s="11">
        <v>0</v>
      </c>
      <c r="E39" s="11">
        <v>15870</v>
      </c>
      <c r="G39" s="11">
        <v>15870</v>
      </c>
    </row>
    <row r="40" spans="1:7" x14ac:dyDescent="0.25">
      <c r="A40" t="str">
        <f t="shared" si="0"/>
        <v>4</v>
      </c>
      <c r="B40">
        <v>4166</v>
      </c>
      <c r="C40" t="s">
        <v>60</v>
      </c>
      <c r="D40" s="11">
        <v>0</v>
      </c>
      <c r="E40" s="11">
        <v>7500</v>
      </c>
      <c r="G40" s="11">
        <v>7500</v>
      </c>
    </row>
    <row r="41" spans="1:7" x14ac:dyDescent="0.25">
      <c r="A41" t="str">
        <f t="shared" si="0"/>
        <v>4</v>
      </c>
      <c r="B41">
        <v>4168</v>
      </c>
      <c r="C41" t="s">
        <v>61</v>
      </c>
      <c r="D41" s="11">
        <v>0</v>
      </c>
      <c r="E41" s="11">
        <v>7000</v>
      </c>
      <c r="G41" s="11">
        <v>7000</v>
      </c>
    </row>
    <row r="42" spans="1:7" x14ac:dyDescent="0.25">
      <c r="A42" t="str">
        <f t="shared" si="0"/>
        <v>4</v>
      </c>
      <c r="B42">
        <v>4180</v>
      </c>
      <c r="C42" t="s">
        <v>62</v>
      </c>
      <c r="D42" s="11">
        <v>0</v>
      </c>
      <c r="E42" s="11">
        <v>660.1</v>
      </c>
      <c r="G42" s="11">
        <v>660.1</v>
      </c>
    </row>
    <row r="43" spans="1:7" x14ac:dyDescent="0.25">
      <c r="A43" t="str">
        <f t="shared" si="0"/>
        <v>4</v>
      </c>
      <c r="B43">
        <v>4181</v>
      </c>
      <c r="C43" t="s">
        <v>63</v>
      </c>
      <c r="D43" s="11">
        <v>0</v>
      </c>
      <c r="E43" s="11">
        <v>282.89999999999998</v>
      </c>
      <c r="G43" s="11">
        <v>282.89999999999998</v>
      </c>
    </row>
    <row r="44" spans="1:7" x14ac:dyDescent="0.25">
      <c r="A44" t="str">
        <f t="shared" si="0"/>
        <v>4</v>
      </c>
      <c r="B44">
        <v>4200</v>
      </c>
      <c r="C44" t="s">
        <v>64</v>
      </c>
      <c r="D44" s="11">
        <v>0</v>
      </c>
      <c r="E44" s="11">
        <v>236666.39</v>
      </c>
      <c r="G44" s="11">
        <v>236666.39</v>
      </c>
    </row>
    <row r="45" spans="1:7" x14ac:dyDescent="0.25">
      <c r="A45" t="str">
        <f t="shared" si="0"/>
        <v>4</v>
      </c>
      <c r="B45">
        <v>4210</v>
      </c>
      <c r="C45" t="s">
        <v>65</v>
      </c>
      <c r="D45" s="11">
        <v>0</v>
      </c>
      <c r="E45" s="11">
        <v>147696.03</v>
      </c>
      <c r="G45" s="11">
        <v>147696.03</v>
      </c>
    </row>
    <row r="46" spans="1:7" x14ac:dyDescent="0.25">
      <c r="A46" t="str">
        <f t="shared" si="0"/>
        <v>4</v>
      </c>
      <c r="B46">
        <v>4220</v>
      </c>
      <c r="C46" t="s">
        <v>66</v>
      </c>
      <c r="D46" s="11">
        <v>0</v>
      </c>
      <c r="E46" s="11">
        <v>66110.31</v>
      </c>
      <c r="G46" s="11">
        <v>66110.31</v>
      </c>
    </row>
    <row r="47" spans="1:7" x14ac:dyDescent="0.25">
      <c r="A47" t="str">
        <f t="shared" si="0"/>
        <v>4</v>
      </c>
      <c r="B47">
        <v>4606</v>
      </c>
      <c r="C47" t="s">
        <v>67</v>
      </c>
      <c r="D47" s="11">
        <v>0</v>
      </c>
      <c r="E47" s="11">
        <v>5428</v>
      </c>
      <c r="G47" s="11">
        <v>5428</v>
      </c>
    </row>
    <row r="48" spans="1:7" x14ac:dyDescent="0.25">
      <c r="A48" t="str">
        <f t="shared" si="0"/>
        <v>4</v>
      </c>
      <c r="B48">
        <v>4610</v>
      </c>
      <c r="C48" t="s">
        <v>68</v>
      </c>
      <c r="D48" s="11">
        <v>0</v>
      </c>
      <c r="E48" s="11">
        <v>3600</v>
      </c>
      <c r="G48" s="11">
        <v>3600</v>
      </c>
    </row>
    <row r="49" spans="1:7" x14ac:dyDescent="0.25">
      <c r="A49" t="str">
        <f t="shared" si="0"/>
        <v>4</v>
      </c>
      <c r="B49">
        <v>4642</v>
      </c>
      <c r="C49" t="s">
        <v>69</v>
      </c>
      <c r="D49" s="11">
        <v>0</v>
      </c>
      <c r="E49" s="11">
        <v>1552.97</v>
      </c>
      <c r="G49" s="11">
        <v>1552.97</v>
      </c>
    </row>
    <row r="50" spans="1:7" x14ac:dyDescent="0.25">
      <c r="A50" t="str">
        <f t="shared" si="0"/>
        <v>4</v>
      </c>
      <c r="B50">
        <v>4643</v>
      </c>
      <c r="C50" t="s">
        <v>70</v>
      </c>
      <c r="D50" s="11">
        <v>0</v>
      </c>
      <c r="E50" s="11">
        <v>1886.56</v>
      </c>
      <c r="G50" s="11">
        <v>1886.56</v>
      </c>
    </row>
    <row r="51" spans="1:7" x14ac:dyDescent="0.25">
      <c r="A51" t="str">
        <f t="shared" si="0"/>
        <v>4</v>
      </c>
      <c r="B51">
        <v>4650</v>
      </c>
      <c r="C51" t="s">
        <v>71</v>
      </c>
      <c r="D51" s="11">
        <v>0</v>
      </c>
      <c r="E51" s="11">
        <v>2277.96</v>
      </c>
      <c r="G51" s="11">
        <v>2277.96</v>
      </c>
    </row>
    <row r="52" spans="1:7" x14ac:dyDescent="0.25">
      <c r="A52" t="str">
        <f t="shared" si="0"/>
        <v>4</v>
      </c>
      <c r="B52">
        <v>4660</v>
      </c>
      <c r="C52" t="s">
        <v>72</v>
      </c>
      <c r="D52" s="11">
        <v>0</v>
      </c>
      <c r="E52" s="11">
        <v>386.11</v>
      </c>
      <c r="G52" s="11">
        <v>386.11</v>
      </c>
    </row>
    <row r="53" spans="1:7" x14ac:dyDescent="0.25">
      <c r="A53" t="str">
        <f t="shared" si="0"/>
        <v>4</v>
      </c>
      <c r="B53">
        <v>4663</v>
      </c>
      <c r="C53" t="s">
        <v>73</v>
      </c>
      <c r="D53" s="11">
        <v>0</v>
      </c>
      <c r="E53" s="11">
        <v>560</v>
      </c>
      <c r="G53" s="11">
        <v>560</v>
      </c>
    </row>
    <row r="54" spans="1:7" x14ac:dyDescent="0.25">
      <c r="A54" t="str">
        <f t="shared" si="0"/>
        <v>4</v>
      </c>
      <c r="B54">
        <v>4670</v>
      </c>
      <c r="C54" t="s">
        <v>74</v>
      </c>
      <c r="D54" s="11">
        <v>0</v>
      </c>
      <c r="E54" s="11">
        <v>340</v>
      </c>
      <c r="G54" s="11">
        <v>340</v>
      </c>
    </row>
    <row r="55" spans="1:7" x14ac:dyDescent="0.25">
      <c r="A55" t="str">
        <f t="shared" si="0"/>
        <v>4</v>
      </c>
      <c r="B55">
        <v>4738</v>
      </c>
      <c r="C55" t="s">
        <v>75</v>
      </c>
      <c r="D55" s="11">
        <v>0</v>
      </c>
      <c r="E55" s="11">
        <v>1192.74</v>
      </c>
      <c r="G55" s="11">
        <v>1192.74</v>
      </c>
    </row>
    <row r="56" spans="1:7" x14ac:dyDescent="0.25">
      <c r="A56" t="str">
        <f t="shared" si="0"/>
        <v>7</v>
      </c>
      <c r="B56">
        <v>7513</v>
      </c>
      <c r="C56" t="s">
        <v>76</v>
      </c>
      <c r="D56" s="11">
        <v>0</v>
      </c>
      <c r="F56" s="11">
        <v>590367.19999999995</v>
      </c>
      <c r="G56" s="11">
        <v>-590367.19999999995</v>
      </c>
    </row>
    <row r="57" spans="1:7" x14ac:dyDescent="0.25">
      <c r="A57" t="str">
        <f t="shared" si="0"/>
        <v>7</v>
      </c>
      <c r="B57">
        <v>7710</v>
      </c>
      <c r="C57" t="s">
        <v>77</v>
      </c>
      <c r="D57" s="11">
        <v>0</v>
      </c>
      <c r="F57" s="11">
        <v>16.54</v>
      </c>
      <c r="G57" s="11">
        <v>-16.54</v>
      </c>
    </row>
    <row r="58" spans="1:7" x14ac:dyDescent="0.25">
      <c r="A58" t="str">
        <f t="shared" si="0"/>
        <v>8</v>
      </c>
      <c r="B58">
        <v>8030</v>
      </c>
      <c r="C58" t="s">
        <v>78</v>
      </c>
      <c r="D58" s="11">
        <v>0</v>
      </c>
      <c r="E58" s="11">
        <v>1915.75</v>
      </c>
      <c r="G58" s="11">
        <v>1915.75</v>
      </c>
    </row>
    <row r="59" spans="1:7" x14ac:dyDescent="0.25">
      <c r="A59" t="str">
        <f t="shared" si="0"/>
        <v>9</v>
      </c>
      <c r="B59">
        <v>9000</v>
      </c>
      <c r="C59" t="s">
        <v>79</v>
      </c>
      <c r="D59" s="11">
        <v>-200000</v>
      </c>
      <c r="G59" s="11">
        <v>-200000</v>
      </c>
    </row>
    <row r="60" spans="1:7" x14ac:dyDescent="0.25">
      <c r="A60" t="str">
        <f t="shared" si="0"/>
        <v>9</v>
      </c>
      <c r="B60">
        <v>9400</v>
      </c>
      <c r="C60" t="s">
        <v>80</v>
      </c>
      <c r="D60" s="11">
        <v>-67425.570000000007</v>
      </c>
      <c r="G60" s="11">
        <v>-67425.570000000007</v>
      </c>
    </row>
    <row r="61" spans="1:7" x14ac:dyDescent="0.25">
      <c r="A61" t="str">
        <f t="shared" si="0"/>
        <v>9</v>
      </c>
      <c r="B61">
        <v>9500</v>
      </c>
      <c r="C61" t="s">
        <v>81</v>
      </c>
      <c r="D61" s="11">
        <v>-8768.85</v>
      </c>
      <c r="G61" s="11">
        <v>-8768.85</v>
      </c>
    </row>
    <row r="62" spans="1:7" x14ac:dyDescent="0.25">
      <c r="A62" t="str">
        <f t="shared" si="0"/>
        <v>9</v>
      </c>
      <c r="B62">
        <v>99240</v>
      </c>
      <c r="C62" t="s">
        <v>82</v>
      </c>
      <c r="D62" s="11">
        <v>1030427.44</v>
      </c>
      <c r="G62" s="11">
        <v>1030427.44</v>
      </c>
    </row>
    <row r="63" spans="1:7" x14ac:dyDescent="0.25">
      <c r="A63" t="str">
        <f t="shared" si="0"/>
        <v>9</v>
      </c>
      <c r="B63">
        <v>99740</v>
      </c>
      <c r="C63" t="s">
        <v>83</v>
      </c>
      <c r="D63" s="11">
        <v>-1030427.44</v>
      </c>
      <c r="G63" s="11">
        <v>-1030427.44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Pučar</dc:creator>
  <cp:lastModifiedBy>Filip Pučar</cp:lastModifiedBy>
  <dcterms:created xsi:type="dcterms:W3CDTF">2016-11-16T14:35:05Z</dcterms:created>
  <dcterms:modified xsi:type="dcterms:W3CDTF">2016-11-30T14:47:44Z</dcterms:modified>
</cp:coreProperties>
</file>